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625" windowHeight="7770" tabRatio="335" activeTab="0"/>
  </bookViews>
  <sheets>
    <sheet name="TOTAL (2)" sheetId="1" r:id="rId1"/>
  </sheets>
  <definedNames>
    <definedName name="_xlnm.Print_Area" localSheetId="0">'TOTAL (2)'!$A$1:$Q$43</definedName>
    <definedName name="_xlnm.Print_Titles" localSheetId="0">'TOTAL (2)'!$1:$5</definedName>
  </definedNames>
  <calcPr fullCalcOnLoad="1"/>
</workbook>
</file>

<file path=xl/sharedStrings.xml><?xml version="1.0" encoding="utf-8"?>
<sst xmlns="http://schemas.openxmlformats.org/spreadsheetml/2006/main" count="165" uniqueCount="104">
  <si>
    <t>AMBITO</t>
  </si>
  <si>
    <t>DIMENSION</t>
  </si>
  <si>
    <t>Unidad de medida</t>
  </si>
  <si>
    <t>Valor Proyectado Año 2008</t>
  </si>
  <si>
    <t>AREA RESPONSABLE</t>
  </si>
  <si>
    <t xml:space="preserve"> */</t>
  </si>
  <si>
    <t>**/</t>
  </si>
  <si>
    <t>CODIGO</t>
  </si>
  <si>
    <t>MONTO
2008</t>
  </si>
  <si>
    <t>ACTIVIDAD/PROYECTO</t>
  </si>
  <si>
    <t>Resultado intermedio</t>
  </si>
  <si>
    <t>Eficacia</t>
  </si>
  <si>
    <t>Subdirección del Registro Nacional de Proveedores</t>
  </si>
  <si>
    <t>1.022889</t>
  </si>
  <si>
    <t>REGISTRO NACIONAL DE PROVEEDORES</t>
  </si>
  <si>
    <t>Eficiencia</t>
  </si>
  <si>
    <t>Subdirección Técnica</t>
  </si>
  <si>
    <t>1.015175</t>
  </si>
  <si>
    <t>ATENCION ESPECIALIZADA EN CONTRATACIONES Y ADQUISICIONES DEL ESTADO.</t>
  </si>
  <si>
    <t>Porcentaje</t>
  </si>
  <si>
    <t>Subdirección de Convenio Marco y Compras Corporativas</t>
  </si>
  <si>
    <t>Porcentaje de entidades públicas que hacen uso de la Subasta Inversa.</t>
  </si>
  <si>
    <t>Subdirección de Subasta Inversa</t>
  </si>
  <si>
    <t xml:space="preserve">Porcentaje de cumplimiento de atención de solicitudes de Observaciones a las Bases presentadas. </t>
  </si>
  <si>
    <t>Calidad</t>
  </si>
  <si>
    <t xml:space="preserve">Oficina de Conciliación y Arbitraje Administrativo </t>
  </si>
  <si>
    <t>1.000612</t>
  </si>
  <si>
    <t>CONCILIACION Y ARBITRAJE</t>
  </si>
  <si>
    <t>Porcentaje de recursos generados en relación al gasto total para la capacitación.</t>
  </si>
  <si>
    <t>Producto</t>
  </si>
  <si>
    <t>Economía</t>
  </si>
  <si>
    <t>Subdirección de Capacitación</t>
  </si>
  <si>
    <t>1.00681</t>
  </si>
  <si>
    <t>DIFUSION DE LA NORMATIVIDAD DE CONTRATACIONES Y ADQUISICIONES DEL ESTADO</t>
  </si>
  <si>
    <t>Porcentaje de trámites recibidos a través de oficinas desconcentradas en relación a Sede Central.</t>
  </si>
  <si>
    <t>Subdirección de Administración de Oficinas Desconcentradas</t>
  </si>
  <si>
    <t>Número de absolución de consultas telefónicas por Orientador Telefónico.</t>
  </si>
  <si>
    <t>Nº consultas</t>
  </si>
  <si>
    <t>Porcentaje de Pronunciamientos emitidos por Observación a las Bases.</t>
  </si>
  <si>
    <t>Porcentaje de Fichas Técnicas de Bienes y Servicios Comunes aprobadas.</t>
  </si>
  <si>
    <t>Tribunal de Contrataciones y Adquisiciones del Estado</t>
  </si>
  <si>
    <t>1.000457</t>
  </si>
  <si>
    <t>PROCESOS DEL TRIBUNAL DE CONTRATACIONES Y ADQUISICIONES DEL ESTADO.</t>
  </si>
  <si>
    <t>Cantidad de expedientes de sanción resueltos por vocal</t>
  </si>
  <si>
    <t>Oficina de Sistemas</t>
  </si>
  <si>
    <t>2.028040</t>
  </si>
  <si>
    <t>Modernización del Sistema de Adquisiciones y Contrataciones del Estado para mejorar su eficiencia a nivel nacional</t>
  </si>
  <si>
    <t>Oficina de Administración y Finanzas</t>
  </si>
  <si>
    <t>2.028041</t>
  </si>
  <si>
    <t>Ampliación de áreas de la sede institucional del CONSUCODE</t>
  </si>
  <si>
    <t>Porcentaje de Laudos Arbitrales emitidos en relación al total de Arbitrajes en proceso administrados por la Oficina de Conciliación y Arbitraje Administrativo.</t>
  </si>
  <si>
    <t>Porcentaje de entidades que registran sus procesos de selección en el SEACE en relación al total de entidades del Estado Peruano con usuario del SEACE.</t>
  </si>
  <si>
    <t>Países y organizaciones internacionales representados en eventos internacionales organizados por el CONSUCODE.</t>
  </si>
  <si>
    <t>Presidencia</t>
  </si>
  <si>
    <t>1.000110</t>
  </si>
  <si>
    <t>GESTION ADMINISTRATIVA</t>
  </si>
  <si>
    <t>Número de solicitudes de Inscripción de proveedores evaluadas y aprobadas por el Registro Nacional de Proveedores.</t>
  </si>
  <si>
    <t>Nº inscripciones aprobadas</t>
  </si>
  <si>
    <t>Nº expedientes</t>
  </si>
  <si>
    <t>Cantidad de recursos impugnativos resueltos por vocal</t>
  </si>
  <si>
    <t>Nº recursos impugnativos</t>
  </si>
  <si>
    <t>Porcentaje de Resolución de designación de Arbitros en relación al total de solicitudes admitidas</t>
  </si>
  <si>
    <t>Subdirección de Atención al Usuario</t>
  </si>
  <si>
    <t>COMUNICACIÓN Y ATENCIÓN AL USUARIO</t>
  </si>
  <si>
    <t>Nuevos Soles</t>
  </si>
  <si>
    <t>Avance en la implementación del edificio adquirido.</t>
  </si>
  <si>
    <t>Eventos de carácter internacional en materia de contrataciones estatales, organizados por el CONSUCODE.</t>
  </si>
  <si>
    <t>Nº de eventos organizados</t>
  </si>
  <si>
    <t>CONDUCCION Y ORIENTACION SUPERIOR</t>
  </si>
  <si>
    <t>OBLIGACIONES PREVISIONALES</t>
  </si>
  <si>
    <t xml:space="preserve">Dirección de Plataforma SEACE </t>
  </si>
  <si>
    <t>*</t>
  </si>
  <si>
    <t xml:space="preserve">ACTIVIDADES / PROYECTOS ASOCIADOS AL </t>
  </si>
  <si>
    <t>OBJETIVO GENERAL</t>
  </si>
  <si>
    <t>Porcentaje de entidades que publican su Plan Anual de Adquisiciones y Contrataciones en el SEACE en relación al total de entidades del Estado peruano.</t>
  </si>
  <si>
    <t>Nº de procedimientos</t>
  </si>
  <si>
    <t>Documento</t>
  </si>
  <si>
    <t>Cooperación internacional obtenida en materia técnica y económica</t>
  </si>
  <si>
    <t>Nº de usuarios</t>
  </si>
  <si>
    <t>Variación porcentual del monto de compras efectuadas a través de la modalidad de Convenio Marco.</t>
  </si>
  <si>
    <t>Porcentaje de áreas de trabajo adecuadas</t>
  </si>
  <si>
    <t>Nº de países</t>
  </si>
  <si>
    <t>Número de procedimientos tramitados en forma descentralizada</t>
  </si>
  <si>
    <t>Incremento porcentual de usuarios capacitados a nivel de perfeccionamiento en el interior del país.</t>
  </si>
  <si>
    <t>Mantenimiento y actualización del Sistema Electrónico de Adquisiciones y Contrataciones del Estado.</t>
  </si>
  <si>
    <t>Mejora de los procesos operativos de la subdirección del registro Nacional de Proveedores es la Dirección de Plataforma SEACE, la Oficina de Concilión y Arbitraje Administrativo y del Tribunal de Contrataciones y Adquisiciones a fin de generar mayor eficiencia.</t>
  </si>
  <si>
    <t>Porcentaje de Entidades públicas contratantes con usuarios para registrar información en el SEACE en relación al total de entidades públicas contratantes.</t>
  </si>
  <si>
    <t xml:space="preserve">INDICADORES DE DESEMPEÑO  </t>
  </si>
  <si>
    <t xml:space="preserve">NOMBRE DEL INDICADOR   </t>
  </si>
  <si>
    <t>Nivel de Cumplimiento (ejecutado/programado)</t>
  </si>
  <si>
    <t>Costo de servicios de capacitación a nivel de perfeccionamiento por cada usuario capacitado.</t>
  </si>
  <si>
    <t>Valor Proyectado al II trimestre</t>
  </si>
  <si>
    <t>Valor Ejecutado Al II trimestre</t>
  </si>
  <si>
    <t>RESUMEN DE LOS INDICADORES DE DESEMPEÑO AL II TRIMESTRE</t>
  </si>
  <si>
    <t>1.17% (1)</t>
  </si>
  <si>
    <t xml:space="preserve">(2) Siendo el promedio de tramitación de procesos arbitrales superior y al incremento en la adminitarción de los procesos arbitrales, </t>
  </si>
  <si>
    <t>(3) Se presentaron solicitudes que no cumplieron requisitos y otras que se han desistido.</t>
  </si>
  <si>
    <t>Porcentaje del número de procesos de selección electrónicos en relación al total del número de procesos de selección convocados.</t>
  </si>
  <si>
    <t>(1) Temor a utilizar las modalidades electrónicas por parte de los usuarios de las entidades públicas.</t>
  </si>
  <si>
    <t>11% (2)</t>
  </si>
  <si>
    <t>40% (3)</t>
  </si>
  <si>
    <t>0%(4)</t>
  </si>
  <si>
    <t>0%(5)</t>
  </si>
  <si>
    <t>(4) y (5) Tienen un atraso en su ejecución debido a no contar con el expediente técnico definitivo del proyecto, como consecuencia no se ha implementado áreas adicionales de trabajo en el edificio adquirido.</t>
  </si>
</sst>
</file>

<file path=xl/styles.xml><?xml version="1.0" encoding="utf-8"?>
<styleSheet xmlns="http://schemas.openxmlformats.org/spreadsheetml/2006/main">
  <numFmts count="1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_ * #,##0_ ;_ * \-#,##0_ ;_ * &quot;-&quot;_ ;_ @_ "/>
    <numFmt numFmtId="165" formatCode="0.0%"/>
    <numFmt numFmtId="166" formatCode="0.000%"/>
  </numFmts>
  <fonts count="1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justify" vertical="center"/>
    </xf>
    <xf numFmtId="0" fontId="1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4" xfId="0" applyFont="1" applyBorder="1" applyAlignment="1">
      <alignment vertical="center"/>
    </xf>
    <xf numFmtId="0" fontId="1" fillId="2" borderId="1" xfId="0" applyFont="1" applyFill="1" applyBorder="1" applyAlignment="1">
      <alignment horizontal="justify" vertical="center"/>
    </xf>
    <xf numFmtId="0" fontId="1" fillId="0" borderId="5" xfId="0" applyFont="1" applyBorder="1" applyAlignment="1">
      <alignment horizontal="justify" vertical="center"/>
    </xf>
    <xf numFmtId="0" fontId="1" fillId="2" borderId="5" xfId="0" applyFont="1" applyFill="1" applyBorder="1" applyAlignment="1">
      <alignment horizontal="justify" vertical="center"/>
    </xf>
    <xf numFmtId="9" fontId="1" fillId="2" borderId="1" xfId="0" applyNumberFormat="1" applyFont="1" applyFill="1" applyBorder="1" applyAlignment="1">
      <alignment horizontal="center" vertical="center"/>
    </xf>
    <xf numFmtId="9" fontId="1" fillId="2" borderId="6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0" fillId="0" borderId="7" xfId="0" applyFont="1" applyBorder="1" applyAlignment="1">
      <alignment/>
    </xf>
    <xf numFmtId="0" fontId="10" fillId="0" borderId="0" xfId="0" applyFont="1" applyBorder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9" fontId="1" fillId="2" borderId="1" xfId="21" applyFont="1" applyFill="1" applyBorder="1" applyAlignment="1">
      <alignment horizontal="center" vertical="center"/>
    </xf>
    <xf numFmtId="9" fontId="1" fillId="2" borderId="6" xfId="2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0" borderId="0" xfId="0" applyFont="1" applyAlignment="1">
      <alignment horizontal="left"/>
    </xf>
    <xf numFmtId="0" fontId="0" fillId="0" borderId="6" xfId="0" applyFont="1" applyBorder="1" applyAlignment="1">
      <alignment horizontal="justify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7" xfId="0" applyFont="1" applyBorder="1" applyAlignment="1">
      <alignment/>
    </xf>
    <xf numFmtId="9" fontId="1" fillId="2" borderId="8" xfId="21" applyFont="1" applyFill="1" applyBorder="1" applyAlignment="1">
      <alignment horizontal="center" vertical="center"/>
    </xf>
    <xf numFmtId="9" fontId="1" fillId="2" borderId="12" xfId="21" applyFont="1" applyFill="1" applyBorder="1" applyAlignment="1">
      <alignment horizontal="center" vertical="center"/>
    </xf>
    <xf numFmtId="0" fontId="10" fillId="0" borderId="11" xfId="0" applyFont="1" applyBorder="1" applyAlignment="1">
      <alignment/>
    </xf>
    <xf numFmtId="3" fontId="1" fillId="2" borderId="12" xfId="0" applyNumberFormat="1" applyFont="1" applyFill="1" applyBorder="1" applyAlignment="1">
      <alignment horizontal="center" vertical="center"/>
    </xf>
    <xf numFmtId="0" fontId="7" fillId="3" borderId="9" xfId="0" applyFont="1" applyFill="1" applyBorder="1" applyAlignment="1">
      <alignment vertical="center"/>
    </xf>
    <xf numFmtId="0" fontId="7" fillId="3" borderId="10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9" fontId="11" fillId="0" borderId="5" xfId="21" applyFont="1" applyFill="1" applyBorder="1" applyAlignment="1">
      <alignment horizontal="center" vertical="center"/>
    </xf>
    <xf numFmtId="0" fontId="10" fillId="2" borderId="0" xfId="0" applyFont="1" applyFill="1" applyAlignment="1">
      <alignment/>
    </xf>
    <xf numFmtId="0" fontId="10" fillId="2" borderId="3" xfId="0" applyFont="1" applyFill="1" applyBorder="1" applyAlignment="1">
      <alignment vertical="center"/>
    </xf>
    <xf numFmtId="0" fontId="10" fillId="2" borderId="6" xfId="0" applyFont="1" applyFill="1" applyBorder="1" applyAlignment="1">
      <alignment horizontal="justify" vertical="center"/>
    </xf>
    <xf numFmtId="0" fontId="10" fillId="0" borderId="13" xfId="0" applyFont="1" applyBorder="1" applyAlignment="1">
      <alignment/>
    </xf>
    <xf numFmtId="0" fontId="1" fillId="0" borderId="5" xfId="0" applyFont="1" applyBorder="1" applyAlignment="1">
      <alignment horizontal="center" vertical="center" wrapText="1"/>
    </xf>
    <xf numFmtId="9" fontId="11" fillId="0" borderId="14" xfId="2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vertical="center"/>
    </xf>
    <xf numFmtId="0" fontId="10" fillId="2" borderId="12" xfId="0" applyFont="1" applyFill="1" applyBorder="1" applyAlignment="1">
      <alignment horizontal="justify" vertical="center"/>
    </xf>
    <xf numFmtId="3" fontId="1" fillId="2" borderId="8" xfId="0" applyNumberFormat="1" applyFont="1" applyFill="1" applyBorder="1" applyAlignment="1">
      <alignment horizontal="center" vertical="center"/>
    </xf>
    <xf numFmtId="9" fontId="1" fillId="2" borderId="5" xfId="0" applyNumberFormat="1" applyFont="1" applyFill="1" applyBorder="1" applyAlignment="1">
      <alignment horizontal="center" vertical="center"/>
    </xf>
    <xf numFmtId="9" fontId="1" fillId="2" borderId="14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6" xfId="0" applyNumberFormat="1" applyFont="1" applyFill="1" applyBorder="1" applyAlignment="1">
      <alignment horizontal="center" vertical="center"/>
    </xf>
    <xf numFmtId="9" fontId="1" fillId="0" borderId="6" xfId="21" applyFont="1" applyFill="1" applyBorder="1" applyAlignment="1">
      <alignment horizontal="center" vertical="center"/>
    </xf>
    <xf numFmtId="10" fontId="1" fillId="0" borderId="1" xfId="21" applyNumberFormat="1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wrapText="1"/>
    </xf>
    <xf numFmtId="3" fontId="8" fillId="0" borderId="15" xfId="0" applyNumberFormat="1" applyFont="1" applyBorder="1" applyAlignment="1">
      <alignment horizontal="right" vertical="center"/>
    </xf>
    <xf numFmtId="3" fontId="0" fillId="2" borderId="14" xfId="0" applyNumberFormat="1" applyFont="1" applyFill="1" applyBorder="1" applyAlignment="1">
      <alignment horizontal="right" vertical="center"/>
    </xf>
    <xf numFmtId="3" fontId="10" fillId="2" borderId="6" xfId="0" applyNumberFormat="1" applyFont="1" applyFill="1" applyBorder="1" applyAlignment="1">
      <alignment horizontal="right" vertical="center"/>
    </xf>
    <xf numFmtId="3" fontId="10" fillId="2" borderId="12" xfId="0" applyNumberFormat="1" applyFont="1" applyFill="1" applyBorder="1" applyAlignment="1">
      <alignment horizontal="right" vertical="center"/>
    </xf>
    <xf numFmtId="3" fontId="0" fillId="2" borderId="12" xfId="0" applyNumberFormat="1" applyFont="1" applyFill="1" applyBorder="1" applyAlignment="1">
      <alignment horizontal="right" vertical="center"/>
    </xf>
    <xf numFmtId="3" fontId="4" fillId="2" borderId="15" xfId="0" applyNumberFormat="1" applyFont="1" applyFill="1" applyBorder="1" applyAlignment="1">
      <alignment horizontal="right" vertical="center"/>
    </xf>
    <xf numFmtId="3" fontId="4" fillId="2" borderId="16" xfId="0" applyNumberFormat="1" applyFont="1" applyFill="1" applyBorder="1" applyAlignment="1">
      <alignment horizontal="right" vertical="center"/>
    </xf>
    <xf numFmtId="3" fontId="0" fillId="2" borderId="6" xfId="0" applyNumberFormat="1" applyFont="1" applyFill="1" applyBorder="1" applyAlignment="1">
      <alignment horizontal="right" vertical="center"/>
    </xf>
    <xf numFmtId="0" fontId="9" fillId="4" borderId="8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7" xfId="0" applyFont="1" applyBorder="1" applyAlignment="1">
      <alignment vertical="center"/>
    </xf>
    <xf numFmtId="0" fontId="7" fillId="0" borderId="18" xfId="0" applyFont="1" applyBorder="1" applyAlignment="1">
      <alignment/>
    </xf>
    <xf numFmtId="0" fontId="8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left"/>
    </xf>
    <xf numFmtId="0" fontId="1" fillId="2" borderId="3" xfId="0" applyFont="1" applyFill="1" applyBorder="1" applyAlignment="1">
      <alignment horizontal="justify" vertical="center"/>
    </xf>
    <xf numFmtId="0" fontId="1" fillId="2" borderId="9" xfId="0" applyFont="1" applyFill="1" applyBorder="1" applyAlignment="1">
      <alignment horizontal="justify" vertical="center"/>
    </xf>
    <xf numFmtId="0" fontId="1" fillId="0" borderId="3" xfId="0" applyFont="1" applyBorder="1" applyAlignment="1">
      <alignment horizontal="justify" vertical="center"/>
    </xf>
    <xf numFmtId="0" fontId="1" fillId="0" borderId="3" xfId="0" applyFont="1" applyBorder="1" applyAlignment="1">
      <alignment horizontal="justify"/>
    </xf>
    <xf numFmtId="0" fontId="1" fillId="0" borderId="9" xfId="0" applyFont="1" applyBorder="1" applyAlignment="1">
      <alignment horizontal="justify" vertical="center"/>
    </xf>
    <xf numFmtId="0" fontId="1" fillId="0" borderId="4" xfId="0" applyFont="1" applyBorder="1" applyAlignment="1">
      <alignment horizontal="justify" vertical="center"/>
    </xf>
    <xf numFmtId="0" fontId="1" fillId="0" borderId="11" xfId="0" applyFont="1" applyBorder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10" fontId="11" fillId="0" borderId="5" xfId="21" applyNumberFormat="1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left"/>
    </xf>
    <xf numFmtId="0" fontId="7" fillId="4" borderId="20" xfId="0" applyFont="1" applyFill="1" applyBorder="1" applyAlignment="1">
      <alignment/>
    </xf>
    <xf numFmtId="0" fontId="7" fillId="4" borderId="21" xfId="0" applyFont="1" applyFill="1" applyBorder="1" applyAlignment="1">
      <alignment/>
    </xf>
    <xf numFmtId="0" fontId="7" fillId="4" borderId="14" xfId="0" applyFont="1" applyFill="1" applyBorder="1" applyAlignment="1">
      <alignment horizontal="left"/>
    </xf>
    <xf numFmtId="0" fontId="7" fillId="4" borderId="10" xfId="0" applyFont="1" applyFill="1" applyBorder="1" applyAlignment="1">
      <alignment/>
    </xf>
    <xf numFmtId="0" fontId="7" fillId="4" borderId="22" xfId="0" applyFont="1" applyFill="1" applyBorder="1" applyAlignment="1">
      <alignment/>
    </xf>
    <xf numFmtId="9" fontId="11" fillId="5" borderId="1" xfId="21" applyNumberFormat="1" applyFont="1" applyFill="1" applyBorder="1" applyAlignment="1">
      <alignment horizontal="center" vertical="center"/>
    </xf>
    <xf numFmtId="9" fontId="11" fillId="6" borderId="1" xfId="21" applyNumberFormat="1" applyFont="1" applyFill="1" applyBorder="1" applyAlignment="1">
      <alignment horizontal="center" vertical="center"/>
    </xf>
    <xf numFmtId="9" fontId="11" fillId="5" borderId="8" xfId="21" applyNumberFormat="1" applyFont="1" applyFill="1" applyBorder="1" applyAlignment="1">
      <alignment horizontal="center" vertical="center"/>
    </xf>
    <xf numFmtId="9" fontId="11" fillId="5" borderId="23" xfId="21" applyNumberFormat="1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10" fontId="1" fillId="2" borderId="24" xfId="21" applyNumberFormat="1" applyFont="1" applyFill="1" applyBorder="1" applyAlignment="1">
      <alignment horizontal="center" vertical="center"/>
    </xf>
    <xf numFmtId="10" fontId="1" fillId="2" borderId="25" xfId="21" applyNumberFormat="1" applyFont="1" applyFill="1" applyBorder="1" applyAlignment="1">
      <alignment horizontal="center" vertical="center"/>
    </xf>
    <xf numFmtId="0" fontId="1" fillId="0" borderId="0" xfId="0" applyFont="1" applyAlignment="1" quotePrefix="1">
      <alignment horizontal="left"/>
    </xf>
    <xf numFmtId="0" fontId="1" fillId="0" borderId="16" xfId="0" applyFont="1" applyBorder="1" applyAlignment="1" quotePrefix="1">
      <alignment/>
    </xf>
    <xf numFmtId="0" fontId="1" fillId="0" borderId="16" xfId="0" applyFont="1" applyBorder="1" applyAlignment="1" quotePrefix="1">
      <alignment horizontal="left"/>
    </xf>
    <xf numFmtId="9" fontId="11" fillId="7" borderId="5" xfId="21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4" xfId="0" applyFont="1" applyBorder="1" applyAlignment="1">
      <alignment horizontal="justify" vertical="center"/>
    </xf>
    <xf numFmtId="3" fontId="0" fillId="2" borderId="12" xfId="0" applyNumberFormat="1" applyFont="1" applyFill="1" applyBorder="1" applyAlignment="1">
      <alignment horizontal="center" vertical="center"/>
    </xf>
    <xf numFmtId="3" fontId="0" fillId="2" borderId="1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12" xfId="0" applyFont="1" applyBorder="1" applyAlignment="1">
      <alignment horizontal="justify" vertical="center"/>
    </xf>
    <xf numFmtId="0" fontId="0" fillId="0" borderId="16" xfId="0" applyFont="1" applyBorder="1" applyAlignment="1">
      <alignment horizontal="justify" vertical="center"/>
    </xf>
    <xf numFmtId="3" fontId="0" fillId="2" borderId="12" xfId="0" applyNumberFormat="1" applyFont="1" applyFill="1" applyBorder="1" applyAlignment="1">
      <alignment horizontal="right" vertical="center"/>
    </xf>
    <xf numFmtId="3" fontId="0" fillId="2" borderId="16" xfId="0" applyNumberFormat="1" applyFont="1" applyFill="1" applyBorder="1" applyAlignment="1">
      <alignment horizontal="right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3" fontId="0" fillId="2" borderId="14" xfId="0" applyNumberFormat="1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/>
    </xf>
    <xf numFmtId="0" fontId="7" fillId="3" borderId="20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justify" vertical="center"/>
    </xf>
    <xf numFmtId="0" fontId="1" fillId="0" borderId="9" xfId="0" applyFont="1" applyBorder="1" applyAlignment="1">
      <alignment horizontal="justify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9" fontId="1" fillId="2" borderId="12" xfId="0" applyNumberFormat="1" applyFont="1" applyFill="1" applyBorder="1" applyAlignment="1">
      <alignment horizontal="center" vertical="center"/>
    </xf>
    <xf numFmtId="9" fontId="1" fillId="2" borderId="14" xfId="0" applyNumberFormat="1" applyFont="1" applyFill="1" applyBorder="1" applyAlignment="1">
      <alignment horizontal="center" vertical="center"/>
    </xf>
    <xf numFmtId="9" fontId="1" fillId="2" borderId="8" xfId="0" applyNumberFormat="1" applyFont="1" applyFill="1" applyBorder="1" applyAlignment="1">
      <alignment horizontal="center" vertical="center"/>
    </xf>
    <xf numFmtId="9" fontId="1" fillId="2" borderId="5" xfId="0" applyNumberFormat="1" applyFont="1" applyFill="1" applyBorder="1" applyAlignment="1">
      <alignment horizontal="center" vertical="center"/>
    </xf>
    <xf numFmtId="0" fontId="7" fillId="3" borderId="29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3" fontId="0" fillId="2" borderId="14" xfId="0" applyNumberFormat="1" applyFont="1" applyFill="1" applyBorder="1" applyAlignment="1">
      <alignment horizontal="right" vertical="center"/>
    </xf>
    <xf numFmtId="0" fontId="1" fillId="0" borderId="12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2" borderId="12" xfId="0" applyFont="1" applyFill="1" applyBorder="1" applyAlignment="1">
      <alignment horizontal="justify" vertical="center" wrapText="1"/>
    </xf>
    <xf numFmtId="0" fontId="0" fillId="2" borderId="16" xfId="0" applyFont="1" applyFill="1" applyBorder="1" applyAlignment="1">
      <alignment horizontal="justify" vertical="center" wrapText="1"/>
    </xf>
    <xf numFmtId="0" fontId="0" fillId="2" borderId="14" xfId="0" applyFont="1" applyFill="1" applyBorder="1" applyAlignment="1">
      <alignment horizontal="justify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justify" vertical="center"/>
    </xf>
    <xf numFmtId="0" fontId="1" fillId="0" borderId="5" xfId="0" applyFont="1" applyBorder="1" applyAlignment="1">
      <alignment horizontal="justify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9" fontId="11" fillId="5" borderId="8" xfId="21" applyNumberFormat="1" applyFont="1" applyFill="1" applyBorder="1" applyAlignment="1">
      <alignment horizontal="center" vertical="center"/>
    </xf>
    <xf numFmtId="9" fontId="11" fillId="5" borderId="5" xfId="21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9" fillId="4" borderId="33" xfId="0" applyFont="1" applyFill="1" applyBorder="1" applyAlignment="1">
      <alignment horizontal="center" vertical="center"/>
    </xf>
    <xf numFmtId="0" fontId="9" fillId="4" borderId="34" xfId="0" applyFont="1" applyFill="1" applyBorder="1" applyAlignment="1">
      <alignment horizontal="center" vertical="center"/>
    </xf>
    <xf numFmtId="0" fontId="9" fillId="4" borderId="35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30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0" fillId="0" borderId="4" xfId="0" applyFont="1" applyBorder="1" applyAlignment="1" quotePrefix="1">
      <alignment horizontal="center" vertical="center"/>
    </xf>
    <xf numFmtId="0" fontId="0" fillId="0" borderId="13" xfId="0" applyFont="1" applyBorder="1" applyAlignment="1" quotePrefix="1">
      <alignment horizontal="center" vertical="center"/>
    </xf>
    <xf numFmtId="0" fontId="0" fillId="0" borderId="9" xfId="0" applyFont="1" applyBorder="1" applyAlignment="1" quotePrefix="1">
      <alignment horizontal="center" vertical="center"/>
    </xf>
    <xf numFmtId="0" fontId="0" fillId="0" borderId="8" xfId="0" applyFont="1" applyBorder="1" applyAlignment="1">
      <alignment horizontal="justify" vertical="center"/>
    </xf>
    <xf numFmtId="0" fontId="0" fillId="0" borderId="36" xfId="0" applyFont="1" applyBorder="1" applyAlignment="1">
      <alignment horizontal="justify" vertical="center"/>
    </xf>
    <xf numFmtId="0" fontId="0" fillId="0" borderId="5" xfId="0" applyFont="1" applyBorder="1" applyAlignment="1">
      <alignment horizontal="justify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8"/>
  <sheetViews>
    <sheetView tabSelected="1" view="pageBreakPreview" zoomScale="75" zoomScaleNormal="75" zoomScaleSheetLayoutView="75" workbookViewId="0" topLeftCell="A5">
      <selection activeCell="B4" sqref="B4:B5"/>
    </sheetView>
  </sheetViews>
  <sheetFormatPr defaultColWidth="11.421875" defaultRowHeight="12.75"/>
  <cols>
    <col min="1" max="1" width="1.8515625" style="1" customWidth="1"/>
    <col min="2" max="2" width="111.421875" style="1" customWidth="1"/>
    <col min="3" max="3" width="30.7109375" style="12" customWidth="1"/>
    <col min="4" max="4" width="8.7109375" style="1" hidden="1" customWidth="1"/>
    <col min="5" max="5" width="9.00390625" style="1" hidden="1" customWidth="1"/>
    <col min="6" max="6" width="28.8515625" style="1" customWidth="1"/>
    <col min="7" max="7" width="27.8515625" style="1" customWidth="1"/>
    <col min="8" max="8" width="14.00390625" style="1" hidden="1" customWidth="1"/>
    <col min="9" max="9" width="11.8515625" style="1" hidden="1" customWidth="1"/>
    <col min="10" max="10" width="9.8515625" style="34" hidden="1" customWidth="1"/>
    <col min="11" max="11" width="9.8515625" style="1" hidden="1" customWidth="1"/>
    <col min="12" max="12" width="13.8515625" style="1" hidden="1" customWidth="1"/>
    <col min="13" max="13" width="2.140625" style="1" hidden="1" customWidth="1"/>
    <col min="14" max="14" width="9.421875" style="1" hidden="1" customWidth="1"/>
    <col min="15" max="15" width="28.00390625" style="1" hidden="1" customWidth="1"/>
    <col min="16" max="16" width="11.57421875" style="37" hidden="1" customWidth="1"/>
    <col min="17" max="16384" width="9.8515625" style="1" customWidth="1"/>
  </cols>
  <sheetData>
    <row r="1" spans="2:16" s="2" customFormat="1" ht="18" customHeight="1">
      <c r="B1" s="118" t="s">
        <v>93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</row>
    <row r="2" spans="2:16" s="4" customFormat="1" ht="15" customHeight="1" thickBot="1">
      <c r="B2" s="81"/>
      <c r="C2" s="82"/>
      <c r="D2" s="82"/>
      <c r="E2" s="82"/>
      <c r="F2" s="82"/>
      <c r="G2" s="82"/>
      <c r="H2" s="82"/>
      <c r="I2" s="82"/>
      <c r="J2" s="83"/>
      <c r="K2" s="81"/>
      <c r="L2" s="81"/>
      <c r="P2" s="38"/>
    </row>
    <row r="3" spans="2:17" s="4" customFormat="1" ht="15" customHeight="1" thickTop="1">
      <c r="B3" s="177" t="s">
        <v>87</v>
      </c>
      <c r="C3" s="178"/>
      <c r="D3" s="178"/>
      <c r="E3" s="178"/>
      <c r="F3" s="178"/>
      <c r="G3" s="178"/>
      <c r="H3" s="178"/>
      <c r="I3" s="179"/>
      <c r="J3" s="93"/>
      <c r="K3" s="94"/>
      <c r="L3" s="95"/>
      <c r="N3" s="128" t="s">
        <v>72</v>
      </c>
      <c r="O3" s="129"/>
      <c r="P3" s="129"/>
      <c r="Q3" s="77"/>
    </row>
    <row r="4" spans="2:17" s="4" customFormat="1" ht="15" customHeight="1">
      <c r="B4" s="180" t="s">
        <v>88</v>
      </c>
      <c r="C4" s="159" t="s">
        <v>2</v>
      </c>
      <c r="D4" s="75" t="s">
        <v>0</v>
      </c>
      <c r="E4" s="75" t="s">
        <v>1</v>
      </c>
      <c r="F4" s="159" t="s">
        <v>91</v>
      </c>
      <c r="G4" s="159" t="s">
        <v>92</v>
      </c>
      <c r="H4" s="159" t="s">
        <v>89</v>
      </c>
      <c r="I4" s="185" t="s">
        <v>3</v>
      </c>
      <c r="J4" s="182" t="s">
        <v>4</v>
      </c>
      <c r="K4" s="183"/>
      <c r="L4" s="184"/>
      <c r="N4" s="144" t="s">
        <v>73</v>
      </c>
      <c r="O4" s="145"/>
      <c r="P4" s="145"/>
      <c r="Q4" s="77"/>
    </row>
    <row r="5" spans="2:17" s="4" customFormat="1" ht="29.25" customHeight="1">
      <c r="B5" s="181"/>
      <c r="C5" s="160"/>
      <c r="D5" s="76" t="s">
        <v>5</v>
      </c>
      <c r="E5" s="76" t="s">
        <v>6</v>
      </c>
      <c r="F5" s="160"/>
      <c r="G5" s="160"/>
      <c r="H5" s="160"/>
      <c r="I5" s="186"/>
      <c r="J5" s="96"/>
      <c r="K5" s="97"/>
      <c r="L5" s="98"/>
      <c r="N5" s="47" t="s">
        <v>7</v>
      </c>
      <c r="O5" s="48" t="s">
        <v>9</v>
      </c>
      <c r="P5" s="66" t="s">
        <v>8</v>
      </c>
      <c r="Q5" s="77"/>
    </row>
    <row r="6" spans="2:17" s="20" customFormat="1" ht="16.5" customHeight="1" thickBot="1">
      <c r="B6" s="86" t="s">
        <v>77</v>
      </c>
      <c r="C6" s="10" t="s">
        <v>76</v>
      </c>
      <c r="D6" s="14" t="s">
        <v>10</v>
      </c>
      <c r="E6" s="26" t="s">
        <v>11</v>
      </c>
      <c r="F6" s="23">
        <v>0</v>
      </c>
      <c r="G6" s="23">
        <v>1</v>
      </c>
      <c r="H6" s="99">
        <v>1</v>
      </c>
      <c r="I6" s="23">
        <v>1</v>
      </c>
      <c r="J6" s="149" t="s">
        <v>53</v>
      </c>
      <c r="K6" s="150"/>
      <c r="L6" s="151"/>
      <c r="M6" s="22"/>
      <c r="N6" s="187" t="s">
        <v>54</v>
      </c>
      <c r="O6" s="190" t="s">
        <v>68</v>
      </c>
      <c r="P6" s="72">
        <f>+P7</f>
        <v>2173434</v>
      </c>
      <c r="Q6" s="80"/>
    </row>
    <row r="7" spans="2:17" s="19" customFormat="1" ht="20.25" customHeight="1" thickTop="1">
      <c r="B7" s="88" t="s">
        <v>52</v>
      </c>
      <c r="C7" s="31" t="s">
        <v>81</v>
      </c>
      <c r="D7" s="16" t="s">
        <v>10</v>
      </c>
      <c r="E7" s="29" t="s">
        <v>11</v>
      </c>
      <c r="F7" s="32">
        <v>0</v>
      </c>
      <c r="G7" s="32">
        <v>0</v>
      </c>
      <c r="H7" s="99">
        <v>0</v>
      </c>
      <c r="I7" s="32">
        <v>20</v>
      </c>
      <c r="J7" s="163"/>
      <c r="K7" s="164"/>
      <c r="L7" s="165"/>
      <c r="N7" s="188"/>
      <c r="O7" s="191"/>
      <c r="P7" s="122">
        <v>2173434</v>
      </c>
      <c r="Q7" s="79"/>
    </row>
    <row r="8" spans="2:17" s="19" customFormat="1" ht="18.75" customHeight="1">
      <c r="B8" s="86" t="s">
        <v>66</v>
      </c>
      <c r="C8" s="10" t="s">
        <v>67</v>
      </c>
      <c r="D8" s="7" t="s">
        <v>29</v>
      </c>
      <c r="E8" s="7" t="s">
        <v>11</v>
      </c>
      <c r="F8" s="23">
        <v>1</v>
      </c>
      <c r="G8" s="24">
        <v>0</v>
      </c>
      <c r="H8" s="99">
        <v>0</v>
      </c>
      <c r="I8" s="24">
        <v>2</v>
      </c>
      <c r="J8" s="152"/>
      <c r="K8" s="153"/>
      <c r="L8" s="154"/>
      <c r="M8" s="1"/>
      <c r="N8" s="189"/>
      <c r="O8" s="192"/>
      <c r="P8" s="148"/>
      <c r="Q8" s="79"/>
    </row>
    <row r="9" spans="2:17" s="4" customFormat="1" ht="19.5" customHeight="1" thickBot="1">
      <c r="B9" s="85" t="s">
        <v>97</v>
      </c>
      <c r="C9" s="31" t="s">
        <v>19</v>
      </c>
      <c r="D9" s="15" t="s">
        <v>10</v>
      </c>
      <c r="E9" s="33" t="s">
        <v>15</v>
      </c>
      <c r="F9" s="92">
        <v>0.0138</v>
      </c>
      <c r="G9" s="92" t="s">
        <v>94</v>
      </c>
      <c r="H9" s="110">
        <v>0.85</v>
      </c>
      <c r="I9" s="92">
        <f>(4667/168082)</f>
        <v>0.027766209350198117</v>
      </c>
      <c r="J9" s="171" t="s">
        <v>70</v>
      </c>
      <c r="K9" s="172"/>
      <c r="L9" s="173"/>
      <c r="N9" s="41" t="s">
        <v>71</v>
      </c>
      <c r="O9" s="42"/>
      <c r="P9" s="67">
        <f>SUM(P10:P24)</f>
        <v>9937930</v>
      </c>
      <c r="Q9" s="77"/>
    </row>
    <row r="10" spans="2:17" ht="19.5" customHeight="1" thickTop="1">
      <c r="B10" s="85" t="s">
        <v>51</v>
      </c>
      <c r="C10" s="31" t="s">
        <v>19</v>
      </c>
      <c r="D10" s="15" t="s">
        <v>10</v>
      </c>
      <c r="E10" s="33" t="s">
        <v>11</v>
      </c>
      <c r="F10" s="50">
        <v>0.82</v>
      </c>
      <c r="G10" s="50">
        <v>0.9</v>
      </c>
      <c r="H10" s="99">
        <v>1.1</v>
      </c>
      <c r="I10" s="50">
        <f>(2337/2557)</f>
        <v>0.9139616738365272</v>
      </c>
      <c r="J10" s="171"/>
      <c r="K10" s="172"/>
      <c r="L10" s="173"/>
      <c r="N10" s="39" t="s">
        <v>71</v>
      </c>
      <c r="O10" s="40"/>
      <c r="P10" s="68"/>
      <c r="Q10" s="78"/>
    </row>
    <row r="11" spans="2:17" ht="17.25" customHeight="1">
      <c r="B11" s="84" t="s">
        <v>86</v>
      </c>
      <c r="C11" s="31" t="s">
        <v>19</v>
      </c>
      <c r="D11" s="15"/>
      <c r="E11" s="33"/>
      <c r="F11" s="50">
        <v>0.92</v>
      </c>
      <c r="G11" s="56">
        <v>0.96</v>
      </c>
      <c r="H11" s="99">
        <v>1.04</v>
      </c>
      <c r="I11" s="56">
        <v>0.93</v>
      </c>
      <c r="J11" s="171"/>
      <c r="K11" s="172"/>
      <c r="L11" s="173"/>
      <c r="N11" s="39"/>
      <c r="O11" s="40"/>
      <c r="P11" s="68"/>
      <c r="Q11" s="78"/>
    </row>
    <row r="12" spans="2:17" ht="16.5" customHeight="1">
      <c r="B12" s="85" t="s">
        <v>74</v>
      </c>
      <c r="C12" s="31" t="s">
        <v>19</v>
      </c>
      <c r="D12" s="15"/>
      <c r="E12" s="33"/>
      <c r="F12" s="50">
        <v>0.84</v>
      </c>
      <c r="G12" s="56">
        <v>0.89</v>
      </c>
      <c r="H12" s="99">
        <v>1.06</v>
      </c>
      <c r="I12" s="56">
        <v>0.89</v>
      </c>
      <c r="J12" s="126"/>
      <c r="K12" s="111"/>
      <c r="L12" s="112"/>
      <c r="N12" s="39"/>
      <c r="O12" s="40"/>
      <c r="P12" s="68"/>
      <c r="Q12" s="78"/>
    </row>
    <row r="13" spans="2:17" ht="19.5" customHeight="1">
      <c r="B13" s="85" t="s">
        <v>84</v>
      </c>
      <c r="C13" s="32" t="s">
        <v>19</v>
      </c>
      <c r="D13" s="26" t="s">
        <v>29</v>
      </c>
      <c r="E13" s="26" t="s">
        <v>11</v>
      </c>
      <c r="F13" s="27">
        <v>0.4</v>
      </c>
      <c r="G13" s="28">
        <v>0.38</v>
      </c>
      <c r="H13" s="99">
        <v>0.95</v>
      </c>
      <c r="I13" s="28">
        <v>1</v>
      </c>
      <c r="J13" s="130" t="s">
        <v>44</v>
      </c>
      <c r="K13" s="131"/>
      <c r="L13" s="132"/>
      <c r="M13" s="51"/>
      <c r="N13" s="52" t="s">
        <v>45</v>
      </c>
      <c r="O13" s="53" t="s">
        <v>46</v>
      </c>
      <c r="P13" s="69">
        <v>450000</v>
      </c>
      <c r="Q13" s="78"/>
    </row>
    <row r="14" spans="2:17" ht="22.5">
      <c r="B14" s="86" t="s">
        <v>85</v>
      </c>
      <c r="C14" s="10" t="s">
        <v>19</v>
      </c>
      <c r="D14" s="14" t="s">
        <v>10</v>
      </c>
      <c r="E14" s="26" t="s">
        <v>11</v>
      </c>
      <c r="F14" s="27">
        <v>1</v>
      </c>
      <c r="G14" s="27">
        <v>0.94</v>
      </c>
      <c r="H14" s="99">
        <v>0.94</v>
      </c>
      <c r="I14" s="27">
        <v>1</v>
      </c>
      <c r="J14" s="133"/>
      <c r="K14" s="134"/>
      <c r="L14" s="135"/>
      <c r="M14" s="51"/>
      <c r="N14" s="57"/>
      <c r="O14" s="58"/>
      <c r="P14" s="70"/>
      <c r="Q14" s="78"/>
    </row>
    <row r="15" spans="2:17" s="19" customFormat="1" ht="18.75" customHeight="1">
      <c r="B15" s="86" t="s">
        <v>23</v>
      </c>
      <c r="C15" s="10" t="s">
        <v>19</v>
      </c>
      <c r="D15" s="6" t="s">
        <v>10</v>
      </c>
      <c r="E15" s="7" t="s">
        <v>24</v>
      </c>
      <c r="F15" s="17">
        <v>1</v>
      </c>
      <c r="G15" s="18">
        <v>1</v>
      </c>
      <c r="H15" s="99">
        <v>1</v>
      </c>
      <c r="I15" s="18">
        <v>1</v>
      </c>
      <c r="J15" s="149" t="s">
        <v>16</v>
      </c>
      <c r="K15" s="150"/>
      <c r="L15" s="151"/>
      <c r="N15" s="113" t="s">
        <v>17</v>
      </c>
      <c r="O15" s="119" t="s">
        <v>18</v>
      </c>
      <c r="P15" s="121">
        <v>1240788</v>
      </c>
      <c r="Q15" s="79"/>
    </row>
    <row r="16" spans="2:17" s="20" customFormat="1" ht="18" customHeight="1">
      <c r="B16" s="84" t="s">
        <v>38</v>
      </c>
      <c r="C16" s="23" t="s">
        <v>19</v>
      </c>
      <c r="D16" s="26" t="s">
        <v>29</v>
      </c>
      <c r="E16" s="26" t="s">
        <v>11</v>
      </c>
      <c r="F16" s="27">
        <v>0.93</v>
      </c>
      <c r="G16" s="28">
        <v>1.04</v>
      </c>
      <c r="H16" s="99">
        <v>1.12</v>
      </c>
      <c r="I16" s="28">
        <v>0.94</v>
      </c>
      <c r="J16" s="152"/>
      <c r="K16" s="153"/>
      <c r="L16" s="154"/>
      <c r="M16" s="19"/>
      <c r="N16" s="114"/>
      <c r="O16" s="115"/>
      <c r="P16" s="148"/>
      <c r="Q16" s="80"/>
    </row>
    <row r="17" spans="2:17" s="20" customFormat="1" ht="18" customHeight="1">
      <c r="B17" s="86" t="s">
        <v>59</v>
      </c>
      <c r="C17" s="91" t="s">
        <v>60</v>
      </c>
      <c r="D17" s="7" t="s">
        <v>29</v>
      </c>
      <c r="E17" s="7" t="s">
        <v>15</v>
      </c>
      <c r="F17" s="23">
        <v>101</v>
      </c>
      <c r="G17" s="24">
        <v>144</v>
      </c>
      <c r="H17" s="99">
        <v>1.43</v>
      </c>
      <c r="I17" s="24">
        <v>213</v>
      </c>
      <c r="J17" s="123" t="s">
        <v>40</v>
      </c>
      <c r="K17" s="124"/>
      <c r="L17" s="125"/>
      <c r="N17" s="113" t="s">
        <v>41</v>
      </c>
      <c r="O17" s="119" t="s">
        <v>42</v>
      </c>
      <c r="P17" s="121">
        <v>5856085</v>
      </c>
      <c r="Q17" s="80"/>
    </row>
    <row r="18" spans="2:17" s="19" customFormat="1" ht="15.75" customHeight="1">
      <c r="B18" s="86" t="s">
        <v>43</v>
      </c>
      <c r="C18" s="23" t="s">
        <v>58</v>
      </c>
      <c r="D18" s="7" t="s">
        <v>29</v>
      </c>
      <c r="E18" s="7" t="s">
        <v>15</v>
      </c>
      <c r="F18" s="23">
        <v>103</v>
      </c>
      <c r="G18" s="24">
        <v>191</v>
      </c>
      <c r="H18" s="99">
        <v>1.85</v>
      </c>
      <c r="I18" s="24">
        <v>217</v>
      </c>
      <c r="J18" s="126"/>
      <c r="K18" s="111"/>
      <c r="L18" s="112"/>
      <c r="N18" s="114"/>
      <c r="O18" s="115"/>
      <c r="P18" s="148"/>
      <c r="Q18" s="79"/>
    </row>
    <row r="19" spans="2:17" ht="17.25" customHeight="1">
      <c r="B19" s="86" t="s">
        <v>83</v>
      </c>
      <c r="C19" s="10" t="s">
        <v>78</v>
      </c>
      <c r="D19" s="15" t="s">
        <v>10</v>
      </c>
      <c r="E19" s="33" t="s">
        <v>11</v>
      </c>
      <c r="F19" s="65">
        <v>0.2709</v>
      </c>
      <c r="G19" s="65">
        <v>0.4583</v>
      </c>
      <c r="H19" s="99">
        <v>1.69</v>
      </c>
      <c r="I19" s="65">
        <v>0.0909</v>
      </c>
      <c r="J19" s="149" t="s">
        <v>31</v>
      </c>
      <c r="K19" s="150"/>
      <c r="L19" s="151"/>
      <c r="M19" s="3"/>
      <c r="N19" s="113" t="s">
        <v>32</v>
      </c>
      <c r="O19" s="156" t="s">
        <v>33</v>
      </c>
      <c r="P19" s="116">
        <v>1715407</v>
      </c>
      <c r="Q19" s="78"/>
    </row>
    <row r="20" spans="2:17" s="19" customFormat="1" ht="18" customHeight="1">
      <c r="B20" s="86" t="s">
        <v>90</v>
      </c>
      <c r="C20" s="10" t="s">
        <v>64</v>
      </c>
      <c r="D20" s="7" t="s">
        <v>29</v>
      </c>
      <c r="E20" s="10" t="s">
        <v>15</v>
      </c>
      <c r="F20" s="23">
        <v>417.86</v>
      </c>
      <c r="G20" s="24">
        <v>141.34</v>
      </c>
      <c r="H20" s="99">
        <v>2.96</v>
      </c>
      <c r="I20" s="24">
        <v>324.98</v>
      </c>
      <c r="J20" s="163"/>
      <c r="K20" s="164"/>
      <c r="L20" s="165"/>
      <c r="M20" s="20"/>
      <c r="N20" s="155"/>
      <c r="O20" s="157"/>
      <c r="P20" s="117"/>
      <c r="Q20" s="79"/>
    </row>
    <row r="21" spans="2:17" s="19" customFormat="1" ht="15" customHeight="1">
      <c r="B21" s="87" t="s">
        <v>28</v>
      </c>
      <c r="C21" s="10" t="s">
        <v>19</v>
      </c>
      <c r="D21" s="7" t="s">
        <v>29</v>
      </c>
      <c r="E21" s="10" t="s">
        <v>30</v>
      </c>
      <c r="F21" s="27">
        <v>0.55</v>
      </c>
      <c r="G21" s="28">
        <v>0.64</v>
      </c>
      <c r="H21" s="99">
        <v>1.16</v>
      </c>
      <c r="I21" s="64">
        <v>0.71</v>
      </c>
      <c r="J21" s="152"/>
      <c r="K21" s="153"/>
      <c r="L21" s="154"/>
      <c r="N21" s="114"/>
      <c r="O21" s="158"/>
      <c r="P21" s="127"/>
      <c r="Q21" s="79"/>
    </row>
    <row r="22" spans="2:17" s="19" customFormat="1" ht="18.75" customHeight="1">
      <c r="B22" s="88" t="s">
        <v>79</v>
      </c>
      <c r="C22" s="31" t="s">
        <v>19</v>
      </c>
      <c r="D22" s="15" t="s">
        <v>10</v>
      </c>
      <c r="E22" s="33" t="s">
        <v>11</v>
      </c>
      <c r="F22" s="60">
        <v>1.5</v>
      </c>
      <c r="G22" s="61">
        <v>7.91</v>
      </c>
      <c r="H22" s="99">
        <v>5.27</v>
      </c>
      <c r="I22" s="61">
        <v>3</v>
      </c>
      <c r="J22" s="174" t="s">
        <v>20</v>
      </c>
      <c r="K22" s="175"/>
      <c r="L22" s="176"/>
      <c r="N22" s="113" t="s">
        <v>17</v>
      </c>
      <c r="O22" s="119" t="s">
        <v>18</v>
      </c>
      <c r="P22" s="121">
        <v>675650</v>
      </c>
      <c r="Q22" s="79"/>
    </row>
    <row r="23" spans="2:17" s="20" customFormat="1" ht="18.75" customHeight="1">
      <c r="B23" s="86" t="s">
        <v>21</v>
      </c>
      <c r="C23" s="10" t="s">
        <v>19</v>
      </c>
      <c r="D23" s="6" t="s">
        <v>10</v>
      </c>
      <c r="E23" s="7" t="s">
        <v>11</v>
      </c>
      <c r="F23" s="17">
        <v>0.51</v>
      </c>
      <c r="G23" s="18">
        <v>0.58</v>
      </c>
      <c r="H23" s="99">
        <v>1.14</v>
      </c>
      <c r="I23" s="18">
        <v>0.53</v>
      </c>
      <c r="J23" s="149" t="s">
        <v>22</v>
      </c>
      <c r="K23" s="150"/>
      <c r="L23" s="151"/>
      <c r="N23" s="155"/>
      <c r="O23" s="120"/>
      <c r="P23" s="122"/>
      <c r="Q23" s="80"/>
    </row>
    <row r="24" spans="2:17" s="20" customFormat="1" ht="17.25" customHeight="1">
      <c r="B24" s="89" t="s">
        <v>39</v>
      </c>
      <c r="C24" s="36" t="s">
        <v>19</v>
      </c>
      <c r="D24" s="30" t="s">
        <v>29</v>
      </c>
      <c r="E24" s="30" t="s">
        <v>11</v>
      </c>
      <c r="F24" s="43">
        <v>0.58</v>
      </c>
      <c r="G24" s="44">
        <v>0.91</v>
      </c>
      <c r="H24" s="99">
        <v>1.57</v>
      </c>
      <c r="I24" s="44">
        <v>0.58</v>
      </c>
      <c r="J24" s="152"/>
      <c r="K24" s="153"/>
      <c r="L24" s="154"/>
      <c r="N24" s="155"/>
      <c r="O24" s="120"/>
      <c r="P24" s="122"/>
      <c r="Q24" s="80"/>
    </row>
    <row r="25" spans="2:17" s="19" customFormat="1" ht="17.25" customHeight="1" thickBot="1">
      <c r="B25" s="86" t="s">
        <v>82</v>
      </c>
      <c r="C25" s="91" t="s">
        <v>75</v>
      </c>
      <c r="D25" s="6" t="s">
        <v>10</v>
      </c>
      <c r="E25" s="7" t="s">
        <v>11</v>
      </c>
      <c r="F25" s="23">
        <v>0</v>
      </c>
      <c r="G25" s="24">
        <v>0</v>
      </c>
      <c r="H25" s="99">
        <v>0</v>
      </c>
      <c r="I25" s="24">
        <v>5</v>
      </c>
      <c r="J25" s="123" t="s">
        <v>35</v>
      </c>
      <c r="K25" s="124"/>
      <c r="L25" s="125"/>
      <c r="M25" s="20"/>
      <c r="N25" s="45"/>
      <c r="O25" s="21"/>
      <c r="P25" s="72">
        <f>SUM(P27:P30)</f>
        <v>4225585</v>
      </c>
      <c r="Q25" s="79"/>
    </row>
    <row r="26" spans="2:17" s="19" customFormat="1" ht="17.25" customHeight="1" thickTop="1">
      <c r="B26" s="88" t="s">
        <v>34</v>
      </c>
      <c r="C26" s="55" t="s">
        <v>19</v>
      </c>
      <c r="D26" s="15"/>
      <c r="E26" s="33"/>
      <c r="F26" s="60">
        <v>0.34</v>
      </c>
      <c r="G26" s="61">
        <v>0.35</v>
      </c>
      <c r="H26" s="99">
        <v>1.03</v>
      </c>
      <c r="I26" s="61">
        <v>0.43</v>
      </c>
      <c r="J26" s="126"/>
      <c r="K26" s="111"/>
      <c r="L26" s="112"/>
      <c r="M26" s="20"/>
      <c r="N26" s="54"/>
      <c r="O26" s="22"/>
      <c r="P26" s="73"/>
      <c r="Q26" s="79"/>
    </row>
    <row r="27" spans="2:17" s="19" customFormat="1" ht="13.5" customHeight="1">
      <c r="B27" s="88" t="s">
        <v>50</v>
      </c>
      <c r="C27" s="31" t="s">
        <v>19</v>
      </c>
      <c r="D27" s="15" t="s">
        <v>10</v>
      </c>
      <c r="E27" s="33" t="s">
        <v>11</v>
      </c>
      <c r="F27" s="60">
        <v>0.2</v>
      </c>
      <c r="G27" s="61" t="s">
        <v>99</v>
      </c>
      <c r="H27" s="100">
        <v>0.55</v>
      </c>
      <c r="I27" s="61">
        <v>0.34</v>
      </c>
      <c r="J27" s="123" t="s">
        <v>25</v>
      </c>
      <c r="K27" s="124"/>
      <c r="L27" s="125"/>
      <c r="M27" s="20"/>
      <c r="N27" s="196" t="s">
        <v>26</v>
      </c>
      <c r="O27" s="146" t="s">
        <v>27</v>
      </c>
      <c r="P27" s="122">
        <v>653272</v>
      </c>
      <c r="Q27" s="79"/>
    </row>
    <row r="28" spans="2:17" s="20" customFormat="1" ht="12.75">
      <c r="B28" s="86" t="s">
        <v>61</v>
      </c>
      <c r="C28" s="10" t="s">
        <v>19</v>
      </c>
      <c r="D28" s="10" t="s">
        <v>29</v>
      </c>
      <c r="E28" s="7" t="s">
        <v>11</v>
      </c>
      <c r="F28" s="27">
        <v>0.89</v>
      </c>
      <c r="G28" s="28" t="s">
        <v>100</v>
      </c>
      <c r="H28" s="100">
        <v>0.45</v>
      </c>
      <c r="I28" s="28">
        <v>0.9</v>
      </c>
      <c r="J28" s="126"/>
      <c r="K28" s="111"/>
      <c r="L28" s="112"/>
      <c r="N28" s="197"/>
      <c r="O28" s="147"/>
      <c r="P28" s="148"/>
      <c r="Q28" s="80"/>
    </row>
    <row r="29" spans="2:17" s="20" customFormat="1" ht="15" customHeight="1">
      <c r="B29" s="86" t="s">
        <v>36</v>
      </c>
      <c r="C29" s="10" t="s">
        <v>37</v>
      </c>
      <c r="D29" s="10" t="s">
        <v>29</v>
      </c>
      <c r="E29" s="7" t="s">
        <v>11</v>
      </c>
      <c r="F29" s="62">
        <v>4890</v>
      </c>
      <c r="G29" s="63">
        <v>7226</v>
      </c>
      <c r="H29" s="99">
        <v>1.48</v>
      </c>
      <c r="I29" s="63">
        <v>11928</v>
      </c>
      <c r="J29" s="193" t="s">
        <v>62</v>
      </c>
      <c r="K29" s="194"/>
      <c r="L29" s="195"/>
      <c r="N29" s="25">
        <v>1.015241</v>
      </c>
      <c r="O29" s="35" t="s">
        <v>63</v>
      </c>
      <c r="P29" s="74">
        <v>1185155</v>
      </c>
      <c r="Q29" s="80"/>
    </row>
    <row r="30" spans="2:17" s="19" customFormat="1" ht="15.75" customHeight="1">
      <c r="B30" s="89" t="s">
        <v>56</v>
      </c>
      <c r="C30" s="36" t="s">
        <v>57</v>
      </c>
      <c r="D30" s="36" t="s">
        <v>29</v>
      </c>
      <c r="E30" s="30" t="s">
        <v>11</v>
      </c>
      <c r="F30" s="59">
        <v>47214</v>
      </c>
      <c r="G30" s="46">
        <v>122988</v>
      </c>
      <c r="H30" s="101">
        <v>2.6</v>
      </c>
      <c r="I30" s="46">
        <v>115326</v>
      </c>
      <c r="J30" s="123" t="s">
        <v>12</v>
      </c>
      <c r="K30" s="124"/>
      <c r="L30" s="125"/>
      <c r="N30" s="13" t="s">
        <v>13</v>
      </c>
      <c r="O30" s="49" t="s">
        <v>14</v>
      </c>
      <c r="P30" s="71">
        <f>623630+1763528</f>
        <v>2387158</v>
      </c>
      <c r="Q30" s="79"/>
    </row>
    <row r="31" spans="2:17" s="19" customFormat="1" ht="12.75">
      <c r="B31" s="136" t="s">
        <v>80</v>
      </c>
      <c r="C31" s="138" t="s">
        <v>19</v>
      </c>
      <c r="D31" s="161" t="s">
        <v>10</v>
      </c>
      <c r="E31" s="138" t="s">
        <v>11</v>
      </c>
      <c r="F31" s="140">
        <v>0.12</v>
      </c>
      <c r="G31" s="142" t="s">
        <v>101</v>
      </c>
      <c r="H31" s="169">
        <v>0</v>
      </c>
      <c r="I31" s="142">
        <v>0.27</v>
      </c>
      <c r="J31" s="149" t="s">
        <v>47</v>
      </c>
      <c r="K31" s="150"/>
      <c r="L31" s="151"/>
      <c r="N31" s="9">
        <v>1.000267</v>
      </c>
      <c r="O31" s="8" t="s">
        <v>55</v>
      </c>
      <c r="P31" s="74">
        <v>5003438</v>
      </c>
      <c r="Q31" s="79"/>
    </row>
    <row r="32" spans="2:17" s="19" customFormat="1" ht="2.25" customHeight="1">
      <c r="B32" s="137"/>
      <c r="C32" s="139"/>
      <c r="D32" s="162"/>
      <c r="E32" s="139"/>
      <c r="F32" s="141"/>
      <c r="G32" s="143"/>
      <c r="H32" s="170"/>
      <c r="I32" s="143"/>
      <c r="J32" s="163"/>
      <c r="K32" s="164"/>
      <c r="L32" s="165"/>
      <c r="M32" s="22"/>
      <c r="N32" s="13">
        <v>1.000347</v>
      </c>
      <c r="O32" s="35" t="s">
        <v>69</v>
      </c>
      <c r="P32" s="71">
        <v>177820</v>
      </c>
      <c r="Q32" s="79"/>
    </row>
    <row r="33" spans="2:17" s="19" customFormat="1" ht="15" customHeight="1" thickBot="1">
      <c r="B33" s="90" t="s">
        <v>65</v>
      </c>
      <c r="C33" s="103" t="s">
        <v>19</v>
      </c>
      <c r="D33" s="104" t="s">
        <v>29</v>
      </c>
      <c r="E33" s="104" t="s">
        <v>11</v>
      </c>
      <c r="F33" s="105">
        <v>0.1452</v>
      </c>
      <c r="G33" s="106" t="s">
        <v>102</v>
      </c>
      <c r="H33" s="102">
        <v>0</v>
      </c>
      <c r="I33" s="106">
        <v>0.468</v>
      </c>
      <c r="J33" s="166"/>
      <c r="K33" s="167"/>
      <c r="L33" s="168"/>
      <c r="M33" s="22"/>
      <c r="N33" s="9" t="s">
        <v>48</v>
      </c>
      <c r="O33" s="35" t="s">
        <v>49</v>
      </c>
      <c r="P33" s="74">
        <v>490000</v>
      </c>
      <c r="Q33" s="79"/>
    </row>
    <row r="34" spans="2:9" ht="13.5" thickTop="1">
      <c r="B34" s="5"/>
      <c r="C34" s="11"/>
      <c r="D34" s="5"/>
      <c r="E34" s="5"/>
      <c r="F34" s="5"/>
      <c r="G34" s="5"/>
      <c r="H34" s="5"/>
      <c r="I34" s="5"/>
    </row>
    <row r="35" spans="2:9" ht="13.5" customHeight="1">
      <c r="B35" s="109" t="s">
        <v>98</v>
      </c>
      <c r="C35" s="11"/>
      <c r="D35" s="5"/>
      <c r="E35" s="5"/>
      <c r="F35" s="5"/>
      <c r="G35" s="5"/>
      <c r="H35" s="5"/>
      <c r="I35" s="5"/>
    </row>
    <row r="36" spans="2:9" ht="13.5" customHeight="1">
      <c r="B36" s="108" t="s">
        <v>95</v>
      </c>
      <c r="C36" s="11"/>
      <c r="D36" s="5"/>
      <c r="E36" s="5"/>
      <c r="F36" s="5"/>
      <c r="G36" s="5"/>
      <c r="H36" s="5"/>
      <c r="I36" s="5"/>
    </row>
    <row r="37" spans="2:9" ht="13.5" customHeight="1">
      <c r="B37" s="107" t="s">
        <v>96</v>
      </c>
      <c r="C37" s="11"/>
      <c r="D37" s="5"/>
      <c r="E37" s="5"/>
      <c r="F37" s="5"/>
      <c r="G37" s="5"/>
      <c r="H37" s="5"/>
      <c r="I37" s="5"/>
    </row>
    <row r="38" ht="12.75">
      <c r="B38" s="107" t="s">
        <v>103</v>
      </c>
    </row>
  </sheetData>
  <mergeCells count="50">
    <mergeCell ref="N6:N8"/>
    <mergeCell ref="O6:O8"/>
    <mergeCell ref="J19:L21"/>
    <mergeCell ref="J29:L29"/>
    <mergeCell ref="J27:L28"/>
    <mergeCell ref="N27:N28"/>
    <mergeCell ref="J23:L24"/>
    <mergeCell ref="J30:L30"/>
    <mergeCell ref="N19:N21"/>
    <mergeCell ref="H4:H5"/>
    <mergeCell ref="B3:I3"/>
    <mergeCell ref="B4:B5"/>
    <mergeCell ref="J6:L8"/>
    <mergeCell ref="C4:C5"/>
    <mergeCell ref="J4:L4"/>
    <mergeCell ref="F4:F5"/>
    <mergeCell ref="I4:I5"/>
    <mergeCell ref="G4:G5"/>
    <mergeCell ref="P7:P8"/>
    <mergeCell ref="D31:D32"/>
    <mergeCell ref="E31:E32"/>
    <mergeCell ref="J31:L33"/>
    <mergeCell ref="G31:G32"/>
    <mergeCell ref="H31:H32"/>
    <mergeCell ref="J25:L26"/>
    <mergeCell ref="J9:L12"/>
    <mergeCell ref="J22:L22"/>
    <mergeCell ref="O27:O28"/>
    <mergeCell ref="P17:P18"/>
    <mergeCell ref="J15:L16"/>
    <mergeCell ref="P15:P16"/>
    <mergeCell ref="P27:P28"/>
    <mergeCell ref="N22:N24"/>
    <mergeCell ref="O19:O21"/>
    <mergeCell ref="O15:O16"/>
    <mergeCell ref="N15:N16"/>
    <mergeCell ref="B31:B32"/>
    <mergeCell ref="C31:C32"/>
    <mergeCell ref="F31:F32"/>
    <mergeCell ref="I31:I32"/>
    <mergeCell ref="B1:P1"/>
    <mergeCell ref="O22:O24"/>
    <mergeCell ref="P22:P24"/>
    <mergeCell ref="J17:L18"/>
    <mergeCell ref="N17:N18"/>
    <mergeCell ref="O17:O18"/>
    <mergeCell ref="P19:P21"/>
    <mergeCell ref="N3:P3"/>
    <mergeCell ref="J13:L14"/>
    <mergeCell ref="N4:P4"/>
  </mergeCells>
  <printOptions horizontalCentered="1" verticalCentered="1"/>
  <pageMargins left="0.28" right="0.2362204724409449" top="0.23" bottom="0.17" header="0.17" footer="0.17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DNPP</dc:creator>
  <cp:keywords/>
  <dc:description/>
  <cp:lastModifiedBy>acastaneda</cp:lastModifiedBy>
  <cp:lastPrinted>2008-07-25T21:06:12Z</cp:lastPrinted>
  <dcterms:created xsi:type="dcterms:W3CDTF">2007-07-02T15:41:16Z</dcterms:created>
  <dcterms:modified xsi:type="dcterms:W3CDTF">2008-07-25T21:20:08Z</dcterms:modified>
  <cp:category/>
  <cp:version/>
  <cp:contentType/>
  <cp:contentStatus/>
</cp:coreProperties>
</file>